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80" windowHeight="14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<sst xmlns="http://schemas.openxmlformats.org/spreadsheetml/2006/main" count="16" uniqueCount="16">
  <si>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Bot</t>
  </si>
  <si>
    <t>Size</t>
  </si>
  <si>
    <t>Comm</t>
  </si>
  <si>
    <t>Net</t>
  </si>
  <si>
    <t>CumPnL</t>
  </si>
  <si>
    <t>Avg</t>
  </si>
  <si>
    <t>NetPos</t>
  </si>
  <si>
    <t>AvgPrice</t>
  </si>
  <si>
    <t>PNL</t>
  </si>
  <si>
    <t>OpenPnL</t>
  </si>
  <si>
    <t>MktPrice</t>
  </si>
  <si>
    <t>USD</t>
  </si>
  <si>
    <t>Realized?</t>
  </si>
  <si>
    <t>JPY</t>
  </si>
  <si>
    <t>Conversion</t>
  </si>
  <si>
    <t>EURJPY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</si>
</sst>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I8" sqref="I8"/>
    </sheetView>
  </sheetViews>
  <sheetFormatPr defaultColWidth="9.140625" defaultRowHeight="12.75"/>
  <sheetData>
    <row r="1" spans="1:12" ht="12.75">
      <c r="A1" t="s">
        <v>0</v>
      </c>
      <c r="B1" t="s">
        <v>5</v>
      </c>
      <c r="C1" t="s">
        <v>6</v>
      </c>
      <c r="D1" t="s">
        <v>7</v>
      </c>
      <c r="E1" t="s">
        <v>1</v>
      </c>
      <c r="F1" t="s">
        <v>8</v>
      </c>
      <c r="G1" t="s">
        <v>2</v>
      </c>
      <c r="H1" t="s">
        <v>3</v>
      </c>
      <c r="I1" t="s">
        <v>4</v>
      </c>
      <c r="J1" t="s">
        <v>10</v>
      </c>
      <c r="K1" t="s">
        <v>9</v>
      </c>
      <c r="L1" t="s">
        <v>12</v>
      </c>
    </row>
    <row r="2" spans="1:7" ht="12.75">
      <c r="A2">
        <v>1.3218</v>
      </c>
      <c r="B2">
        <f>-A2*E2</f>
        <v>-105744</v>
      </c>
      <c r="C2">
        <f>E2</f>
        <v>80000</v>
      </c>
      <c r="D2">
        <f>B2/C2</f>
        <v>-1.3218</v>
      </c>
      <c r="E2">
        <v>80000</v>
      </c>
      <c r="G2">
        <v>2.5</v>
      </c>
    </row>
    <row r="3" spans="1:9" ht="12.75">
      <c r="A3">
        <v>1.32083</v>
      </c>
      <c r="B3">
        <f>-A3*E3+B2</f>
        <v>-77.60000000000582</v>
      </c>
      <c r="C3">
        <f>E3+C2</f>
        <v>0</v>
      </c>
      <c r="D3">
        <v>0</v>
      </c>
      <c r="E3">
        <v>-80000</v>
      </c>
      <c r="F3">
        <f>B3</f>
        <v>-77.60000000000582</v>
      </c>
      <c r="G3">
        <v>2.5</v>
      </c>
      <c r="H3">
        <f>F3-G2-G3</f>
        <v>-82.60000000000582</v>
      </c>
      <c r="I3">
        <f>H3</f>
        <v>-82.60000000000582</v>
      </c>
    </row>
    <row r="4" spans="1:7" ht="12.75">
      <c r="A4">
        <v>1.32082</v>
      </c>
      <c r="B4">
        <f>-A4*E4+B3</f>
        <v>105588</v>
      </c>
      <c r="C4">
        <f>E4+C3</f>
        <v>-80000</v>
      </c>
      <c r="D4">
        <f>B4/C4</f>
        <v>-1.31985</v>
      </c>
      <c r="E4">
        <v>-80000</v>
      </c>
      <c r="G4">
        <v>2.5</v>
      </c>
    </row>
    <row r="5" spans="1:7" ht="12.75">
      <c r="A5">
        <v>1.3223</v>
      </c>
      <c r="B5">
        <f>-A5*E5+B4</f>
        <v>158480</v>
      </c>
      <c r="C5">
        <f>E5+C4</f>
        <v>-120000</v>
      </c>
      <c r="D5">
        <f>B5/C5</f>
        <v>-1.3206666666666667</v>
      </c>
      <c r="E5">
        <v>-40000</v>
      </c>
      <c r="G5">
        <v>2.5</v>
      </c>
    </row>
    <row r="6" spans="1:9" ht="12.75">
      <c r="A6">
        <v>1.32197</v>
      </c>
      <c r="B6">
        <f>-A6*E6+B5</f>
        <v>105601.2</v>
      </c>
      <c r="C6">
        <f>E6+C5</f>
        <v>-80000</v>
      </c>
      <c r="D6">
        <f>B6/C6</f>
        <v>-1.320015</v>
      </c>
      <c r="E6">
        <v>40000</v>
      </c>
      <c r="F6">
        <f>(A6+D5)*E6</f>
        <v>52.13333333333736</v>
      </c>
      <c r="G6">
        <v>2.5</v>
      </c>
      <c r="H6">
        <f>F6-G5-G6</f>
        <v>47.13333333333736</v>
      </c>
      <c r="I6">
        <f>I3+H6</f>
        <v>-35.46666666666846</v>
      </c>
    </row>
    <row r="7" spans="1:7" ht="12.75">
      <c r="A7">
        <v>1.32242</v>
      </c>
      <c r="B7">
        <f>-A7*E7+B6</f>
        <v>158498</v>
      </c>
      <c r="C7">
        <f>E7+C6</f>
        <v>-120000</v>
      </c>
      <c r="D7">
        <f>B7/C7</f>
        <v>-1.3208166666666667</v>
      </c>
      <c r="E7">
        <v>-40000</v>
      </c>
      <c r="G7">
        <v>2.5</v>
      </c>
    </row>
    <row r="8" spans="1:12" ht="12.75">
      <c r="A8">
        <v>1.32202</v>
      </c>
      <c r="B8">
        <f>-A8*E8+B7</f>
        <v>105617.20000000001</v>
      </c>
      <c r="C8">
        <f>E8+C7</f>
        <v>-80000</v>
      </c>
      <c r="D8">
        <f>B8/C8</f>
        <v>-1.3202150000000001</v>
      </c>
      <c r="E8">
        <v>40000</v>
      </c>
      <c r="F8">
        <f>(A8+D7)*E8</f>
        <v>48.13333333332892</v>
      </c>
      <c r="G8">
        <v>2.5</v>
      </c>
      <c r="H8">
        <f>F8-G7-G8</f>
        <v>43.13333333332892</v>
      </c>
      <c r="I8" s="1">
        <f>H8+I6</f>
        <v>7.666666666660461</v>
      </c>
      <c r="J8">
        <v>1.32171</v>
      </c>
      <c r="K8" s="1">
        <f>B8-(J8*ABS(C8))</f>
        <v>-119.59999999997672</v>
      </c>
      <c r="L8" s="1">
        <f>K8+I8</f>
        <v>-111.93333333331626</v>
      </c>
    </row>
    <row r="10" ht="12.75">
      <c r="A10" t="s">
        <v>15</v>
      </c>
    </row>
    <row r="11" spans="1:11" ht="12.75">
      <c r="A11">
        <v>111.025</v>
      </c>
      <c r="B11">
        <f>-A11*E11</f>
        <v>4441000</v>
      </c>
      <c r="C11">
        <f>E11</f>
        <v>-40000</v>
      </c>
      <c r="D11">
        <f>B11/C11</f>
        <v>-111.025</v>
      </c>
      <c r="E11">
        <v>-40000</v>
      </c>
      <c r="G11">
        <v>209.97</v>
      </c>
      <c r="I11" t="s">
        <v>13</v>
      </c>
      <c r="J11" t="s">
        <v>14</v>
      </c>
      <c r="K11" t="s">
        <v>11</v>
      </c>
    </row>
    <row r="12" spans="1:11" ht="12.75">
      <c r="A12">
        <v>110.953</v>
      </c>
      <c r="B12">
        <f>-A12*E12+B11</f>
        <v>2880</v>
      </c>
      <c r="C12">
        <f>C11+E12</f>
        <v>0</v>
      </c>
      <c r="D12">
        <v>0</v>
      </c>
      <c r="E12">
        <v>40000</v>
      </c>
      <c r="F12">
        <f>B12</f>
        <v>2880</v>
      </c>
      <c r="G12">
        <v>209.97</v>
      </c>
      <c r="H12">
        <f>F12-G11-G12</f>
        <v>2460.0600000000004</v>
      </c>
      <c r="I12">
        <f>H12</f>
        <v>2460.0600000000004</v>
      </c>
      <c r="J12">
        <f>A12/1.3223</f>
        <v>83.90909778416396</v>
      </c>
      <c r="K12" s="1">
        <f>I12/J12</f>
        <v>29.31815577767163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FXEZ</dc:creator>
  <cp:keywords/>
  <dc:description/>
  <cp:lastModifiedBy>Patrick M. White</cp:lastModifiedBy>
  <dcterms:created xsi:type="dcterms:W3CDTF">2012-12-24T18:59:33Z</dcterms:created>
  <dcterms:modified xsi:type="dcterms:W3CDTF">2012-12-24T19:30:11Z</dcterms:modified>
  <cp:category/>
  <cp:version/>
  <cp:contentType/>
  <cp:contentStatus/>
</cp:coreProperties>
</file>